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H16" i="15"/>
  <c r="I16" i="15"/>
  <c r="I4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H45" i="15"/>
  <c r="H46" i="15"/>
  <c r="D9" i="22"/>
  <c r="G45" i="15"/>
  <c r="G46" i="15"/>
  <c r="F45" i="15"/>
  <c r="F46" i="15"/>
  <c r="D8" i="22"/>
  <c r="E45" i="15"/>
  <c r="L45" i="15"/>
  <c r="L46" i="15"/>
  <c r="D10" i="22"/>
  <c r="L16" i="15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<sst xmlns="http://schemas.openxmlformats.org/spreadsheetml/2006/main" count="287" uniqueCount="215">
  <si>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</si>
  <si>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</si>
  <si>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</si>
  <si>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</si>
  <si>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</si>
  <si>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</si>
  <si>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</si>
  <si>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</si>
  <si>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</si>
  <si>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</si>
  <si>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</si>
  <si>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</si>
  <si>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</si>
  <si>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</si>
  <si>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</si>
  <si>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</si>
  <si>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</si>
  <si>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</si>
  <si>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</si>
  <si>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</si>
  <si>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</si>
  <si>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</si>
  <si>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</si>
  <si>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</si>
  <si>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</si>
  <si>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</si>
  <si>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</si>
  <si>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</si>
  <si>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</si>
  <si>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</si>
  <si>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</si>
  <si>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</si>
  <si>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</si>
  <si>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</si>
  <si>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</si>
  <si>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</si>
  <si>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</si>
  <si>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</si>
  <si>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</si>
  <si>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</si>
  <si>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</si>
  <si>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</si>
  <si>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</si>
  <si>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</si>
  <si>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</si>
  <si>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</si>
  <si>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</si>
  <si>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</si>
  <si>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</si>
  <si>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</si>
  <si>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</si>
  <si>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</si>
  <si>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</si>
  <si>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</si>
  <si>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</si>
  <si>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</si>
  <si>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</si>
  <si>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</si>
  <si>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</si>
  <si>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</si>
  <si>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</si>
  <si>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</si>
  <si>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</si>
  <si>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</si>
  <si>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</si>
  <si>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</si>
  <si>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</si>
  <si>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</si>
  <si>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</si>
  <si>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</si>
  <si>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</si>
  <si>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</si>
  <si>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</si>
  <si>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</si>
  <si>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</si>
  <si>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</si>
  <si>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</si>
  <si>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</si>
  <si>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</si>
  <si>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</si>
  <si>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</si>
  <si>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</si>
  <si>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</si>
  <si>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</si>
  <si>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</si>
  <si>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</si>
  <si>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</si>
  <si>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</si>
  <si>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</si>
  <si>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</si>
  <si>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</si>
  <si>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</si>
  <si>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</si>
  <si>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</si>
  <si>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</si>
  <si>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</si>
  <si>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</si>
  <si>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</si>
  <si>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</si>
  <si>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</si>
  <si>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</si>
  <si>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</si>
  <si>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</si>
  <si>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</si>
  <si>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</si>
  <si>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</si>
  <si>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</si>
  <si>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</si>
  <si>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</si>
  <si>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</si>
  <si>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</si>
  <si>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</si>
  <si>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</si>
  <si>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</si>
  <si>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</si>
  <si>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</si>
  <si>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</si>
  <si>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</si>
  <si>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</si>
  <si>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</si>
  <si>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</si>
  <si>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</si>
  <si>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</si>
  <si>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</si>
  <si>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</si>
  <si>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</si>
  <si>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</si>
  <si>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</si>
  <si>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</si>
  <si>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</si>
  <si>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</si>
  <si>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</si>
  <si>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</si>
  <si>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</si>
  <si>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</si>
  <si>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</si>
  <si>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</si>
  <si>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</si>
  <si>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</si>
  <si>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</si>
  <si>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</si>
  <si>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</si>
  <si>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</si>
  <si>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</si>
  <si>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</si>
  <si>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</si>
  <si>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</si>
  <si>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</si>
  <si>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</si>
  <si>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</si>
  <si>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</si>
  <si>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</si>
  <si>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</si>
  <si>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</si>
  <si>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</si>
  <si>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</si>
  <si>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</si>
  <si>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</si>
  <si>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</si>
  <si>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</si>
  <si>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</si>
  <si>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</si>
  <si>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</si>
  <si>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</si>
  <si>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</si>
  <si>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</si>
  <si>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</si>
  <si>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</si>
  <si>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</si>
  <si>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</si>
  <si>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</si>
  <si>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</si>
  <si>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</si>
  <si>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</si>
  <si>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</si>
  <si>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</si>
  <si>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</si>
  <si>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</si>
  <si>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</si>
  <si>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</si>
  <si>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</si>
  <si>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</si>
  <si>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</si>
  <si>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</si>
  <si>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</si>
  <si>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</si>
  <si>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</si>
  <si>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</si>
  <si>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</si>
  <si>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</si>
  <si>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</si>
  <si>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</si>
  <si>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</si>
  <si>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</si>
  <si>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</si>
  <si>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</si>
  <si>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</si>
  <si>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</si>
  <si>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</si>
  <si>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</si>
  <si>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</si>
  <si>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</si>
  <si>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</si>
  <si>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</si>
  <si>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</si>
  <si>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</si>
  <si>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</si>
  <si>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</si>
  <si>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Харківський районний суд Харківської області</t>
  </si>
  <si>
    <t>62458.с. Покотилівка.вул. Сковороди 18</t>
  </si>
  <si>
    <t>Доручення судів України / іноземних судів</t>
  </si>
  <si>
    <t xml:space="preserve">Розглянуто справ судом присяжних </t>
  </si>
  <si>
    <t>О.О. Мазур</t>
  </si>
  <si>
    <t>М.В. Васильєв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</si>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</sst>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&amp;C&amp;LF61A804C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1208</v>
      </c>
      <c r="F6" s="105">
        <v>499</v>
      </c>
      <c r="G6" s="105">
        <v>5</v>
      </c>
      <c r="H6" s="105">
        <v>418</v>
      </c>
      <c r="I6" s="105" t="s">
        <v>206</v>
      </c>
      <c r="J6" s="105">
        <v>790</v>
      </c>
      <c r="K6" s="84">
        <v>449</v>
      </c>
      <c r="L6" s="91">
        <f t="shared" ref="L6:L46" si="0">E6-F6</f>
        <v>709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2106</v>
      </c>
      <c r="F7" s="105">
        <v>2063</v>
      </c>
      <c r="G7" s="105">
        <v>2</v>
      </c>
      <c r="H7" s="105">
        <v>2041</v>
      </c>
      <c r="I7" s="105">
        <v>1520</v>
      </c>
      <c r="J7" s="105">
        <v>65</v>
      </c>
      <c r="K7" s="84"/>
      <c r="L7" s="91">
        <f t="shared" si="0"/>
        <v>43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1119</v>
      </c>
      <c r="F9" s="105">
        <v>1083</v>
      </c>
      <c r="G9" s="105">
        <v>6</v>
      </c>
      <c r="H9" s="85">
        <v>976</v>
      </c>
      <c r="I9" s="105">
        <v>634</v>
      </c>
      <c r="J9" s="105">
        <v>143</v>
      </c>
      <c r="K9" s="84"/>
      <c r="L9" s="91">
        <f t="shared" si="0"/>
        <v>36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5</v>
      </c>
      <c r="F10" s="105">
        <v>3</v>
      </c>
      <c r="G10" s="105"/>
      <c r="H10" s="105">
        <v>4</v>
      </c>
      <c r="I10" s="105">
        <v>1</v>
      </c>
      <c r="J10" s="105">
        <v>1</v>
      </c>
      <c r="K10" s="84"/>
      <c r="L10" s="91">
        <f t="shared" si="0"/>
        <v>2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32</v>
      </c>
      <c r="F12" s="105">
        <v>30</v>
      </c>
      <c r="G12" s="105"/>
      <c r="H12" s="105">
        <v>30</v>
      </c>
      <c r="I12" s="105"/>
      <c r="J12" s="105">
        <v>2</v>
      </c>
      <c r="K12" s="84"/>
      <c r="L12" s="91">
        <f t="shared" si="0"/>
        <v>2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10</v>
      </c>
      <c r="F13" s="105"/>
      <c r="G13" s="105"/>
      <c r="H13" s="105">
        <v>1</v>
      </c>
      <c r="I13" s="105">
        <v>1</v>
      </c>
      <c r="J13" s="105">
        <v>9</v>
      </c>
      <c r="K13" s="84">
        <v>2</v>
      </c>
      <c r="L13" s="91">
        <f t="shared" si="0"/>
        <v>10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3</v>
      </c>
      <c r="F15" s="112">
        <v>3</v>
      </c>
      <c r="G15" s="112"/>
      <c r="H15" s="112">
        <v>3</v>
      </c>
      <c r="I15" s="112">
        <v>1</v>
      </c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4483</v>
      </c>
      <c r="F16" s="86">
        <f t="shared" si="1"/>
        <v>3681</v>
      </c>
      <c r="G16" s="86">
        <f t="shared" si="1"/>
        <v>13</v>
      </c>
      <c r="H16" s="86">
        <f t="shared" si="1"/>
        <v>3473</v>
      </c>
      <c r="I16" s="86">
        <f t="shared" si="1"/>
        <v>2157</v>
      </c>
      <c r="J16" s="86">
        <f t="shared" si="1"/>
        <v>1010</v>
      </c>
      <c r="K16" s="86">
        <f t="shared" si="1"/>
        <v>451</v>
      </c>
      <c r="L16" s="91">
        <f t="shared" si="0"/>
        <v>802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107</v>
      </c>
      <c r="F17" s="84">
        <v>100</v>
      </c>
      <c r="G17" s="84"/>
      <c r="H17" s="84">
        <v>99</v>
      </c>
      <c r="I17" s="84">
        <v>64</v>
      </c>
      <c r="J17" s="84">
        <v>8</v>
      </c>
      <c r="K17" s="84"/>
      <c r="L17" s="91">
        <f t="shared" si="0"/>
        <v>7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89</v>
      </c>
      <c r="F18" s="84">
        <v>66</v>
      </c>
      <c r="G18" s="84">
        <v>2</v>
      </c>
      <c r="H18" s="84">
        <v>78</v>
      </c>
      <c r="I18" s="84">
        <v>58</v>
      </c>
      <c r="J18" s="84">
        <v>11</v>
      </c>
      <c r="K18" s="84">
        <v>1</v>
      </c>
      <c r="L18" s="91">
        <f t="shared" si="0"/>
        <v>23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4</v>
      </c>
      <c r="F20" s="84">
        <v>4</v>
      </c>
      <c r="G20" s="84"/>
      <c r="H20" s="84">
        <v>4</v>
      </c>
      <c r="I20" s="84">
        <v>3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>
        <v>1</v>
      </c>
      <c r="F21" s="84">
        <v>1</v>
      </c>
      <c r="G21" s="84"/>
      <c r="H21" s="84">
        <v>1</v>
      </c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137</v>
      </c>
      <c r="F25" s="94">
        <v>112</v>
      </c>
      <c r="G25" s="94">
        <v>2</v>
      </c>
      <c r="H25" s="94">
        <v>118</v>
      </c>
      <c r="I25" s="94">
        <v>61</v>
      </c>
      <c r="J25" s="94">
        <v>19</v>
      </c>
      <c r="K25" s="94">
        <v>1</v>
      </c>
      <c r="L25" s="91">
        <f t="shared" si="0"/>
        <v>25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1071</v>
      </c>
      <c r="F26" s="84">
        <v>1046</v>
      </c>
      <c r="G26" s="84">
        <v>1</v>
      </c>
      <c r="H26" s="84">
        <v>936</v>
      </c>
      <c r="I26" s="84">
        <v>605</v>
      </c>
      <c r="J26" s="84">
        <v>135</v>
      </c>
      <c r="K26" s="84"/>
      <c r="L26" s="91">
        <f t="shared" si="0"/>
        <v>25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26</v>
      </c>
      <c r="F27" s="84">
        <v>26</v>
      </c>
      <c r="G27" s="84"/>
      <c r="H27" s="84">
        <v>26</v>
      </c>
      <c r="I27" s="84">
        <v>9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2598</v>
      </c>
      <c r="F28" s="84">
        <v>2419</v>
      </c>
      <c r="G28" s="84">
        <v>2</v>
      </c>
      <c r="H28" s="84">
        <v>2280</v>
      </c>
      <c r="I28" s="84">
        <v>2024</v>
      </c>
      <c r="J28" s="84">
        <v>318</v>
      </c>
      <c r="K28" s="84">
        <v>1</v>
      </c>
      <c r="L28" s="91">
        <f t="shared" si="0"/>
        <v>179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3100</v>
      </c>
      <c r="F29" s="84">
        <v>2063</v>
      </c>
      <c r="G29" s="84">
        <v>31</v>
      </c>
      <c r="H29" s="84">
        <v>1797</v>
      </c>
      <c r="I29" s="84">
        <v>1456</v>
      </c>
      <c r="J29" s="84">
        <v>1303</v>
      </c>
      <c r="K29" s="84">
        <v>246</v>
      </c>
      <c r="L29" s="91">
        <f t="shared" si="0"/>
        <v>1037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160</v>
      </c>
      <c r="F30" s="84">
        <v>154</v>
      </c>
      <c r="G30" s="84"/>
      <c r="H30" s="84">
        <v>158</v>
      </c>
      <c r="I30" s="84">
        <v>132</v>
      </c>
      <c r="J30" s="84">
        <v>2</v>
      </c>
      <c r="K30" s="84"/>
      <c r="L30" s="91">
        <f t="shared" si="0"/>
        <v>6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162</v>
      </c>
      <c r="F31" s="84">
        <v>132</v>
      </c>
      <c r="G31" s="84"/>
      <c r="H31" s="84">
        <v>120</v>
      </c>
      <c r="I31" s="84">
        <v>99</v>
      </c>
      <c r="J31" s="84">
        <v>42</v>
      </c>
      <c r="K31" s="84">
        <v>3</v>
      </c>
      <c r="L31" s="91">
        <f t="shared" si="0"/>
        <v>30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58</v>
      </c>
      <c r="F32" s="84">
        <v>48</v>
      </c>
      <c r="G32" s="84">
        <v>1</v>
      </c>
      <c r="H32" s="84">
        <v>49</v>
      </c>
      <c r="I32" s="84">
        <v>20</v>
      </c>
      <c r="J32" s="84">
        <v>9</v>
      </c>
      <c r="K32" s="84"/>
      <c r="L32" s="91">
        <f t="shared" si="0"/>
        <v>10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5</v>
      </c>
      <c r="F33" s="84">
        <v>5</v>
      </c>
      <c r="G33" s="84"/>
      <c r="H33" s="84">
        <v>3</v>
      </c>
      <c r="I33" s="84"/>
      <c r="J33" s="84">
        <v>2</v>
      </c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>
        <v>12</v>
      </c>
      <c r="F34" s="84">
        <v>9</v>
      </c>
      <c r="G34" s="84"/>
      <c r="H34" s="84">
        <v>9</v>
      </c>
      <c r="I34" s="84">
        <v>2</v>
      </c>
      <c r="J34" s="84">
        <v>3</v>
      </c>
      <c r="K34" s="84"/>
      <c r="L34" s="91">
        <f t="shared" si="0"/>
        <v>3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12</v>
      </c>
      <c r="F35" s="84">
        <v>12</v>
      </c>
      <c r="G35" s="84"/>
      <c r="H35" s="84">
        <v>12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39</v>
      </c>
      <c r="F36" s="84">
        <v>30</v>
      </c>
      <c r="G36" s="84"/>
      <c r="H36" s="84">
        <v>28</v>
      </c>
      <c r="I36" s="84">
        <v>6</v>
      </c>
      <c r="J36" s="84">
        <v>11</v>
      </c>
      <c r="K36" s="84">
        <v>1</v>
      </c>
      <c r="L36" s="91">
        <f t="shared" si="0"/>
        <v>9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331</v>
      </c>
      <c r="F37" s="84">
        <v>290</v>
      </c>
      <c r="G37" s="84"/>
      <c r="H37" s="84">
        <v>264</v>
      </c>
      <c r="I37" s="84">
        <v>198</v>
      </c>
      <c r="J37" s="84">
        <v>67</v>
      </c>
      <c r="K37" s="84">
        <v>7</v>
      </c>
      <c r="L37" s="91">
        <f t="shared" si="0"/>
        <v>41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9</v>
      </c>
      <c r="F39" s="84">
        <v>8</v>
      </c>
      <c r="G39" s="84"/>
      <c r="H39" s="84">
        <v>9</v>
      </c>
      <c r="I39" s="84"/>
      <c r="J39" s="84"/>
      <c r="K39" s="84"/>
      <c r="L39" s="91">
        <f t="shared" si="0"/>
        <v>1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5427</v>
      </c>
      <c r="F40" s="94">
        <v>4236</v>
      </c>
      <c r="G40" s="94">
        <v>33</v>
      </c>
      <c r="H40" s="94">
        <v>3535</v>
      </c>
      <c r="I40" s="94">
        <v>2395</v>
      </c>
      <c r="J40" s="94">
        <v>1892</v>
      </c>
      <c r="K40" s="94">
        <v>258</v>
      </c>
      <c r="L40" s="91">
        <f t="shared" si="0"/>
        <v>1191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3283</v>
      </c>
      <c r="F41" s="84">
        <v>3150</v>
      </c>
      <c r="G41" s="84"/>
      <c r="H41" s="84">
        <v>3128</v>
      </c>
      <c r="I41" s="84" t="s">
        <v>206</v>
      </c>
      <c r="J41" s="84">
        <v>155</v>
      </c>
      <c r="K41" s="84">
        <v>1</v>
      </c>
      <c r="L41" s="91">
        <f t="shared" si="0"/>
        <v>133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13</v>
      </c>
      <c r="F42" s="84">
        <v>12</v>
      </c>
      <c r="G42" s="84"/>
      <c r="H42" s="84">
        <v>10</v>
      </c>
      <c r="I42" s="84" t="s">
        <v>206</v>
      </c>
      <c r="J42" s="84">
        <v>3</v>
      </c>
      <c r="K42" s="84"/>
      <c r="L42" s="91">
        <f t="shared" si="0"/>
        <v>1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4</v>
      </c>
      <c r="F43" s="84">
        <v>4</v>
      </c>
      <c r="G43" s="84"/>
      <c r="H43" s="84">
        <v>3</v>
      </c>
      <c r="I43" s="84">
        <v>3</v>
      </c>
      <c r="J43" s="84">
        <v>1</v>
      </c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2</v>
      </c>
      <c r="F44" s="84">
        <v>2</v>
      </c>
      <c r="G44" s="84"/>
      <c r="H44" s="84">
        <v>1</v>
      </c>
      <c r="I44" s="84"/>
      <c r="J44" s="84">
        <v>1</v>
      </c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3289</v>
      </c>
      <c r="F45" s="84">
        <f>F41+F43+F44</f>
        <v>3156</v>
      </c>
      <c r="G45" s="84">
        <f>G41+G43+G44</f>
        <v>0</v>
      </c>
      <c r="H45" s="84">
        <f>H41+H43+H44</f>
        <v>3132</v>
      </c>
      <c r="I45" s="84">
        <f>I43+I44</f>
        <v>3</v>
      </c>
      <c r="J45" s="84">
        <f>J41+J43+J44</f>
        <v>157</v>
      </c>
      <c r="K45" s="84">
        <f>K41+K43+K44</f>
        <v>1</v>
      </c>
      <c r="L45" s="91">
        <f t="shared" si="0"/>
        <v>133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13336</v>
      </c>
      <c r="F46" s="84">
        <f t="shared" si="2"/>
        <v>11185</v>
      </c>
      <c r="G46" s="84">
        <f t="shared" si="2"/>
        <v>48</v>
      </c>
      <c r="H46" s="84">
        <f t="shared" si="2"/>
        <v>10258</v>
      </c>
      <c r="I46" s="84">
        <f t="shared" si="2"/>
        <v>4616</v>
      </c>
      <c r="J46" s="84">
        <f t="shared" si="2"/>
        <v>3078</v>
      </c>
      <c r="K46" s="84">
        <f t="shared" si="2"/>
        <v>711</v>
      </c>
      <c r="L46" s="91">
        <f t="shared" si="0"/>
        <v>2151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&amp;R2&amp;C&amp;R2&amp;LF61A804C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58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55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742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8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17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140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156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297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56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72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4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115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33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10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65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18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1165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2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</v>
      </c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>
        <v>1</v>
      </c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59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235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112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4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108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>
        <v>1</v>
      </c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36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29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19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&amp;R3&amp;C&amp;R3&amp;LF61A804C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419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239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12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63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105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11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8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14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831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11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5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>
        <v>1</v>
      </c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30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3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11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137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>
        <v>17752</v>
      </c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2</v>
      </c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11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2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698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679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652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2727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2700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110028985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5557692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31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5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90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15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9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8077</v>
      </c>
      <c r="F57" s="115">
        <f>F58+F61+F62+F63</f>
        <v>1785</v>
      </c>
      <c r="G57" s="115">
        <f>G58+G61+G62+G63</f>
        <v>255</v>
      </c>
      <c r="H57" s="115">
        <f>H58+H61+H62+H63</f>
        <v>79</v>
      </c>
      <c r="I57" s="115">
        <f>I58+I61+I62+I63</f>
        <v>62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2986</v>
      </c>
      <c r="F58" s="94">
        <v>347</v>
      </c>
      <c r="G58" s="94">
        <v>68</v>
      </c>
      <c r="H58" s="94">
        <v>38</v>
      </c>
      <c r="I58" s="94">
        <v>34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154</v>
      </c>
      <c r="F59" s="86">
        <v>132</v>
      </c>
      <c r="G59" s="86">
        <v>62</v>
      </c>
      <c r="H59" s="86">
        <v>37</v>
      </c>
      <c r="I59" s="86">
        <v>33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1988</v>
      </c>
      <c r="F60" s="86">
        <v>47</v>
      </c>
      <c r="G60" s="86">
        <v>5</v>
      </c>
      <c r="H60" s="86">
        <v>1</v>
      </c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67</v>
      </c>
      <c r="F61" s="84">
        <v>48</v>
      </c>
      <c r="G61" s="84">
        <v>1</v>
      </c>
      <c r="H61" s="84">
        <v>1</v>
      </c>
      <c r="I61" s="84">
        <v>1</v>
      </c>
    </row>
    <row r="62" spans="1:9" ht="13.5" customHeight="1" x14ac:dyDescent="0.2">
      <c r="A62" s="237" t="s">
        <v>104</v>
      </c>
      <c r="B62" s="237"/>
      <c r="C62" s="237"/>
      <c r="D62" s="237"/>
      <c r="E62" s="84">
        <v>1972</v>
      </c>
      <c r="F62" s="84">
        <v>1312</v>
      </c>
      <c r="G62" s="84">
        <v>184</v>
      </c>
      <c r="H62" s="84">
        <v>40</v>
      </c>
      <c r="I62" s="84">
        <v>27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3052</v>
      </c>
      <c r="F63" s="84">
        <v>78</v>
      </c>
      <c r="G63" s="84">
        <v>2</v>
      </c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3004</v>
      </c>
      <c r="G67" s="108">
        <v>75903864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1970</v>
      </c>
      <c r="G68" s="88">
        <v>72771967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1034</v>
      </c>
      <c r="G69" s="88">
        <v>3131897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1420</v>
      </c>
      <c r="G70" s="108">
        <v>1627758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&amp;R4&amp;C&amp;R4&amp;LF61A804C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23.099415204678362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44.653465346534652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5.2631578947368425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13.636363636363637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0.63694267515923564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91.712114438980777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1139.7777777777778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1481.7777777777778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77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65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354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13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109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130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30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/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/>
      <c r="D27" s="256"/>
    </row>
    <row r="28" spans="1:7" ht="15.75" customHeight="1" x14ac:dyDescent="0.2"/>
    <row r="29" spans="1:7" ht="12.75" customHeight="1" x14ac:dyDescent="0.2">
      <c r="C29" s="328" t="s">
        <v>214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&amp;R5&amp;C&amp;R5&amp;LF61A804C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Коля</cp:lastModifiedBy>
  <cp:lastPrinted>2020-09-01T06:11:52Z</cp:lastPrinted>
  <dcterms:created xsi:type="dcterms:W3CDTF">2004-04-20T14:33:35Z</dcterms:created>
  <dcterms:modified xsi:type="dcterms:W3CDTF">2021-01-19T11:33:29Z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1-мзс_00635_4.2020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F61A804C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