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G14" i="15"/>
  <c r="H14" i="15"/>
  <c r="I14" i="15"/>
  <c r="J14" i="15"/>
  <c r="D4" i="22"/>
  <c r="K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I42" i="15"/>
  <c r="E41" i="15"/>
  <c r="L41" i="15"/>
  <c r="F41" i="15"/>
  <c r="F42" i="15"/>
  <c r="D8" i="22"/>
  <c r="G41" i="15"/>
  <c r="G42" i="15"/>
  <c r="H41" i="15"/>
  <c r="I41" i="15"/>
  <c r="J41" i="15"/>
  <c r="D7" i="22"/>
  <c r="K41" i="15"/>
  <c r="K42" i="15"/>
  <c r="J42" i="15"/>
  <c r="D3" i="22"/>
  <c r="E42" i="15"/>
  <c r="L42" i="15"/>
  <c r="D10" i="22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<sst xmlns="http://schemas.openxmlformats.org/spreadsheetml/2006/main" count="266" uniqueCount="198">
  <si>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</si>
  <si>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</si>
  <si>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</si>
  <si>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</si>
  <si>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</si>
  <si>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</si>
  <si>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</si>
  <si>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</si>
  <si>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</si>
  <si>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</si>
  <si>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</si>
  <si>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</si>
  <si>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</si>
  <si>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</si>
  <si>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</si>
  <si>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</si>
  <si>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</si>
  <si>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</si>
  <si>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</si>
  <si>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</si>
  <si>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</si>
  <si>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</si>
  <si>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</si>
  <si>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</si>
  <si>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</si>
  <si>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</si>
  <si>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</si>
  <si>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</si>
  <si>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</si>
  <si>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</si>
  <si>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</si>
  <si>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</si>
  <si>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</si>
  <si>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</si>
  <si>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</si>
  <si>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</si>
  <si>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</si>
  <si>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</si>
  <si>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</si>
  <si>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</si>
  <si>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</si>
  <si>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</si>
  <si>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</si>
  <si>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</si>
  <si>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</si>
  <si>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</si>
  <si>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</si>
  <si>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</si>
  <si>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</si>
  <si>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</si>
  <si>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</si>
  <si>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</si>
  <si>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</si>
  <si>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</si>
  <si>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</si>
  <si>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</si>
  <si>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</si>
  <si>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</si>
  <si>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</si>
  <si>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</si>
  <si>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</si>
  <si>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</si>
  <si>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</si>
  <si>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</si>
  <si>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</si>
  <si>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</si>
  <si>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</si>
  <si>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</si>
  <si>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</si>
  <si>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</si>
  <si>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</si>
  <si>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</si>
  <si>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</si>
  <si>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</si>
  <si>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</si>
  <si>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</si>
  <si>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</si>
  <si>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</si>
  <si>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</si>
  <si>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</si>
  <si>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</si>
  <si>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</si>
  <si>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</si>
  <si>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</si>
  <si>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</si>
  <si>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</si>
  <si>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</si>
  <si>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</si>
  <si>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</si>
  <si>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</si>
  <si>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</si>
  <si>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</si>
  <si>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</si>
  <si>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</si>
  <si>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</si>
  <si>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</si>
  <si>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</si>
  <si>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</si>
  <si>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</si>
  <si>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</si>
  <si>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</si>
  <si>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</si>
  <si>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</si>
  <si>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</si>
  <si>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</si>
  <si>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</si>
  <si>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</si>
  <si>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</si>
  <si>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</si>
  <si>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</si>
  <si>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</si>
  <si>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</si>
  <si>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</si>
  <si>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</si>
  <si>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</si>
  <si>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</si>
  <si>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</si>
  <si>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</si>
  <si>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</si>
  <si>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</si>
  <si>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</si>
  <si>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</si>
  <si>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</si>
  <si>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</si>
  <si>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</si>
  <si>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</si>
  <si>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</si>
  <si>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</si>
  <si>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</si>
  <si>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</si>
  <si>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</si>
  <si>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</si>
  <si>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</si>
  <si>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</si>
  <si>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</si>
  <si>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</si>
  <si>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</si>
  <si>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</si>
  <si>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</si>
  <si>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</si>
  <si>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</si>
  <si>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</si>
  <si>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</si>
  <si>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</si>
  <si>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</si>
  <si>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</si>
  <si>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</si>
  <si>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</si>
  <si>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</si>
  <si>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</si>
  <si>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</si>
  <si>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</si>
  <si>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</si>
  <si>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</si>
  <si>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</si>
  <si>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</si>
  <si>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</si>
  <si>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</si>
  <si>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</si>
  <si>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</si>
  <si>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</si>
  <si>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</si>
  <si>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</si>
  <si>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</si>
  <si>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</si>
  <si>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</si>
  <si>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</si>
  <si>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</si>
  <si>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</si>
  <si>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</si>
  <si>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</si>
  <si>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</si>
  <si>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</si>
  <si>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</si>
  <si>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</si>
  <si>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</si>
  <si>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</si>
  <si>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</si>
  <si>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</si>
  <si>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</si>
  <si>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</si>
  <si>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</si>
  <si>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</si>
  <si>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</si>
  <si>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</si>
  <si>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</si>
  <si>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</si>
  <si>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</si>
  <si>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</si>
  <si>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</si>
  <si>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</si>
  <si>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Харківський районний суд Харківської області</t>
  </si>
  <si>
    <t>62458.с. Покотилівка.вул. Сковороди 18</t>
  </si>
  <si>
    <t>Доручення судів України / іноземних судів</t>
  </si>
  <si>
    <t xml:space="preserve">Розглянуто справ судом присяжних </t>
  </si>
  <si>
    <t>Т.В. Бобко</t>
  </si>
  <si>
    <t>Т.М. Долгова</t>
  </si>
  <si>
    <t>15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</si>
</sst>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&amp;C&amp;LE6A6D941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960</v>
      </c>
      <c r="F6" s="90">
        <v>401</v>
      </c>
      <c r="G6" s="90">
        <v>4</v>
      </c>
      <c r="H6" s="90">
        <v>267</v>
      </c>
      <c r="I6" s="90" t="s">
        <v>180</v>
      </c>
      <c r="J6" s="90">
        <v>693</v>
      </c>
      <c r="K6" s="91">
        <v>218</v>
      </c>
      <c r="L6" s="101">
        <f t="shared" ref="L6:L42" si="0">E6-F6</f>
        <v>559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3490</v>
      </c>
      <c r="F7" s="90">
        <v>3468</v>
      </c>
      <c r="G7" s="90">
        <v>3</v>
      </c>
      <c r="H7" s="90">
        <v>3446</v>
      </c>
      <c r="I7" s="90">
        <v>3085</v>
      </c>
      <c r="J7" s="90">
        <v>44</v>
      </c>
      <c r="K7" s="91"/>
      <c r="L7" s="101">
        <f t="shared" si="0"/>
        <v>22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/>
      <c r="I8" s="90"/>
      <c r="J8" s="90">
        <v>1</v>
      </c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1128</v>
      </c>
      <c r="F9" s="90">
        <v>1064</v>
      </c>
      <c r="G9" s="90">
        <v>7</v>
      </c>
      <c r="H9" s="90">
        <v>1067</v>
      </c>
      <c r="I9" s="90">
        <v>728</v>
      </c>
      <c r="J9" s="90">
        <v>61</v>
      </c>
      <c r="K9" s="91"/>
      <c r="L9" s="101">
        <f t="shared" si="0"/>
        <v>64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>
        <v>3</v>
      </c>
      <c r="F10" s="90">
        <v>3</v>
      </c>
      <c r="G10" s="90"/>
      <c r="H10" s="90">
        <v>2</v>
      </c>
      <c r="I10" s="90">
        <v>1</v>
      </c>
      <c r="J10" s="90">
        <v>1</v>
      </c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>
        <v>16</v>
      </c>
      <c r="F12" s="90">
        <v>3</v>
      </c>
      <c r="G12" s="90">
        <v>3</v>
      </c>
      <c r="H12" s="90">
        <v>5</v>
      </c>
      <c r="I12" s="90"/>
      <c r="J12" s="90">
        <v>11</v>
      </c>
      <c r="K12" s="91">
        <v>4</v>
      </c>
      <c r="L12" s="101">
        <f t="shared" si="0"/>
        <v>13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>
        <v>22</v>
      </c>
      <c r="F13" s="90">
        <v>22</v>
      </c>
      <c r="G13" s="90"/>
      <c r="H13" s="90">
        <v>20</v>
      </c>
      <c r="I13" s="90">
        <v>7</v>
      </c>
      <c r="J13" s="90">
        <v>2</v>
      </c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5620</v>
      </c>
      <c r="F14" s="105">
        <f t="shared" si="1"/>
        <v>4962</v>
      </c>
      <c r="G14" s="105">
        <f t="shared" si="1"/>
        <v>17</v>
      </c>
      <c r="H14" s="105">
        <f t="shared" si="1"/>
        <v>4807</v>
      </c>
      <c r="I14" s="105">
        <f t="shared" si="1"/>
        <v>3821</v>
      </c>
      <c r="J14" s="105">
        <f t="shared" si="1"/>
        <v>813</v>
      </c>
      <c r="K14" s="105">
        <f t="shared" si="1"/>
        <v>222</v>
      </c>
      <c r="L14" s="101">
        <f t="shared" si="0"/>
        <v>658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141</v>
      </c>
      <c r="F15" s="92">
        <v>123</v>
      </c>
      <c r="G15" s="92"/>
      <c r="H15" s="92">
        <v>120</v>
      </c>
      <c r="I15" s="92">
        <v>84</v>
      </c>
      <c r="J15" s="92">
        <v>21</v>
      </c>
      <c r="K15" s="91">
        <v>1</v>
      </c>
      <c r="L15" s="101">
        <f t="shared" si="0"/>
        <v>18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124</v>
      </c>
      <c r="F16" s="92">
        <v>92</v>
      </c>
      <c r="G16" s="92"/>
      <c r="H16" s="92">
        <v>97</v>
      </c>
      <c r="I16" s="92">
        <v>65</v>
      </c>
      <c r="J16" s="92">
        <v>27</v>
      </c>
      <c r="K16" s="91">
        <v>6</v>
      </c>
      <c r="L16" s="101">
        <f t="shared" si="0"/>
        <v>32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7</v>
      </c>
      <c r="F18" s="91">
        <v>6</v>
      </c>
      <c r="G18" s="91"/>
      <c r="H18" s="91">
        <v>6</v>
      </c>
      <c r="I18" s="91">
        <v>3</v>
      </c>
      <c r="J18" s="91">
        <v>1</v>
      </c>
      <c r="K18" s="91"/>
      <c r="L18" s="101">
        <f t="shared" si="0"/>
        <v>1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188</v>
      </c>
      <c r="F22" s="91">
        <v>140</v>
      </c>
      <c r="G22" s="91"/>
      <c r="H22" s="91">
        <v>139</v>
      </c>
      <c r="I22" s="91">
        <v>68</v>
      </c>
      <c r="J22" s="91">
        <v>49</v>
      </c>
      <c r="K22" s="91">
        <v>7</v>
      </c>
      <c r="L22" s="101">
        <f t="shared" si="0"/>
        <v>48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550</v>
      </c>
      <c r="F23" s="91">
        <v>532</v>
      </c>
      <c r="G23" s="91"/>
      <c r="H23" s="91">
        <v>508</v>
      </c>
      <c r="I23" s="91">
        <v>261</v>
      </c>
      <c r="J23" s="91">
        <v>42</v>
      </c>
      <c r="K23" s="91"/>
      <c r="L23" s="101">
        <f t="shared" si="0"/>
        <v>18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>
        <v>10</v>
      </c>
      <c r="F24" s="91">
        <v>10</v>
      </c>
      <c r="G24" s="91"/>
      <c r="H24" s="91">
        <v>10</v>
      </c>
      <c r="I24" s="91">
        <v>3</v>
      </c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2867</v>
      </c>
      <c r="F25" s="91">
        <v>2661</v>
      </c>
      <c r="G25" s="91">
        <v>2</v>
      </c>
      <c r="H25" s="91">
        <v>2458</v>
      </c>
      <c r="I25" s="91">
        <v>2049</v>
      </c>
      <c r="J25" s="91">
        <v>409</v>
      </c>
      <c r="K25" s="91">
        <v>1</v>
      </c>
      <c r="L25" s="101">
        <f t="shared" si="0"/>
        <v>206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2993</v>
      </c>
      <c r="F26" s="91">
        <v>2292</v>
      </c>
      <c r="G26" s="91">
        <v>28</v>
      </c>
      <c r="H26" s="91">
        <v>2049</v>
      </c>
      <c r="I26" s="91">
        <v>1702</v>
      </c>
      <c r="J26" s="91">
        <v>944</v>
      </c>
      <c r="K26" s="91">
        <v>166</v>
      </c>
      <c r="L26" s="101">
        <f t="shared" si="0"/>
        <v>701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225</v>
      </c>
      <c r="F27" s="91">
        <v>217</v>
      </c>
      <c r="G27" s="91"/>
      <c r="H27" s="91">
        <v>221</v>
      </c>
      <c r="I27" s="91">
        <v>184</v>
      </c>
      <c r="J27" s="91">
        <v>4</v>
      </c>
      <c r="K27" s="91"/>
      <c r="L27" s="101">
        <f t="shared" si="0"/>
        <v>8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227</v>
      </c>
      <c r="F28" s="91">
        <v>189</v>
      </c>
      <c r="G28" s="91">
        <v>1</v>
      </c>
      <c r="H28" s="91">
        <v>195</v>
      </c>
      <c r="I28" s="91">
        <v>175</v>
      </c>
      <c r="J28" s="91">
        <v>32</v>
      </c>
      <c r="K28" s="91">
        <v>1</v>
      </c>
      <c r="L28" s="101">
        <f t="shared" si="0"/>
        <v>38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63</v>
      </c>
      <c r="F29" s="91">
        <v>45</v>
      </c>
      <c r="G29" s="91"/>
      <c r="H29" s="91">
        <v>54</v>
      </c>
      <c r="I29" s="91">
        <v>21</v>
      </c>
      <c r="J29" s="91">
        <v>9</v>
      </c>
      <c r="K29" s="91"/>
      <c r="L29" s="101">
        <f t="shared" si="0"/>
        <v>18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>
        <v>4</v>
      </c>
      <c r="F30" s="91">
        <v>3</v>
      </c>
      <c r="G30" s="91"/>
      <c r="H30" s="91">
        <v>4</v>
      </c>
      <c r="I30" s="91"/>
      <c r="J30" s="91"/>
      <c r="K30" s="91"/>
      <c r="L30" s="101">
        <f t="shared" si="0"/>
        <v>1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>
        <v>7</v>
      </c>
      <c r="F31" s="91">
        <v>6</v>
      </c>
      <c r="G31" s="91"/>
      <c r="H31" s="91">
        <v>2</v>
      </c>
      <c r="I31" s="91"/>
      <c r="J31" s="91">
        <v>5</v>
      </c>
      <c r="K31" s="91">
        <v>1</v>
      </c>
      <c r="L31" s="101">
        <f t="shared" si="0"/>
        <v>1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34</v>
      </c>
      <c r="F32" s="91">
        <v>28</v>
      </c>
      <c r="G32" s="91"/>
      <c r="H32" s="91">
        <v>28</v>
      </c>
      <c r="I32" s="91">
        <v>9</v>
      </c>
      <c r="J32" s="91">
        <v>6</v>
      </c>
      <c r="K32" s="91">
        <v>1</v>
      </c>
      <c r="L32" s="101">
        <f t="shared" si="0"/>
        <v>6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439</v>
      </c>
      <c r="F33" s="91">
        <v>410</v>
      </c>
      <c r="G33" s="91"/>
      <c r="H33" s="91">
        <v>384</v>
      </c>
      <c r="I33" s="91">
        <v>282</v>
      </c>
      <c r="J33" s="91">
        <v>55</v>
      </c>
      <c r="K33" s="91">
        <v>1</v>
      </c>
      <c r="L33" s="101">
        <f t="shared" si="0"/>
        <v>29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>
        <v>2</v>
      </c>
      <c r="F34" s="91">
        <v>2</v>
      </c>
      <c r="G34" s="91"/>
      <c r="H34" s="91">
        <v>1</v>
      </c>
      <c r="I34" s="91"/>
      <c r="J34" s="91">
        <v>1</v>
      </c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>
        <v>11</v>
      </c>
      <c r="F35" s="91">
        <v>10</v>
      </c>
      <c r="G35" s="91"/>
      <c r="H35" s="91">
        <v>10</v>
      </c>
      <c r="I35" s="91">
        <v>4</v>
      </c>
      <c r="J35" s="91">
        <v>1</v>
      </c>
      <c r="K35" s="91"/>
      <c r="L35" s="101">
        <f t="shared" si="0"/>
        <v>1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>
        <v>1</v>
      </c>
      <c r="F36" s="91">
        <v>1</v>
      </c>
      <c r="G36" s="91"/>
      <c r="H36" s="91">
        <v>1</v>
      </c>
      <c r="I36" s="91">
        <v>1</v>
      </c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5191</v>
      </c>
      <c r="F37" s="91">
        <v>4114</v>
      </c>
      <c r="G37" s="91">
        <v>31</v>
      </c>
      <c r="H37" s="91">
        <v>3681</v>
      </c>
      <c r="I37" s="91">
        <v>2480</v>
      </c>
      <c r="J37" s="91">
        <v>1510</v>
      </c>
      <c r="K37" s="91">
        <v>171</v>
      </c>
      <c r="L37" s="101">
        <f t="shared" si="0"/>
        <v>1077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3086</v>
      </c>
      <c r="F38" s="91">
        <v>3031</v>
      </c>
      <c r="G38" s="91"/>
      <c r="H38" s="91">
        <v>2948</v>
      </c>
      <c r="I38" s="91" t="s">
        <v>180</v>
      </c>
      <c r="J38" s="91">
        <v>138</v>
      </c>
      <c r="K38" s="91"/>
      <c r="L38" s="101">
        <f t="shared" si="0"/>
        <v>55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71</v>
      </c>
      <c r="F39" s="91">
        <v>70</v>
      </c>
      <c r="G39" s="91"/>
      <c r="H39" s="91">
        <v>67</v>
      </c>
      <c r="I39" s="91" t="s">
        <v>180</v>
      </c>
      <c r="J39" s="91">
        <v>4</v>
      </c>
      <c r="K39" s="91"/>
      <c r="L39" s="101">
        <f t="shared" si="0"/>
        <v>1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10</v>
      </c>
      <c r="F40" s="91">
        <v>10</v>
      </c>
      <c r="G40" s="91"/>
      <c r="H40" s="91">
        <v>10</v>
      </c>
      <c r="I40" s="91">
        <v>3</v>
      </c>
      <c r="J40" s="91"/>
      <c r="K40" s="91"/>
      <c r="L40" s="101">
        <f t="shared" si="0"/>
        <v>0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3096</v>
      </c>
      <c r="F41" s="91">
        <f t="shared" ref="F41:K41" si="2">F38+F40</f>
        <v>3041</v>
      </c>
      <c r="G41" s="91">
        <f t="shared" si="2"/>
        <v>0</v>
      </c>
      <c r="H41" s="91">
        <f t="shared" si="2"/>
        <v>2958</v>
      </c>
      <c r="I41" s="91">
        <f>I40</f>
        <v>3</v>
      </c>
      <c r="J41" s="91">
        <f t="shared" si="2"/>
        <v>138</v>
      </c>
      <c r="K41" s="91">
        <f t="shared" si="2"/>
        <v>0</v>
      </c>
      <c r="L41" s="101">
        <f t="shared" si="0"/>
        <v>55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14095</v>
      </c>
      <c r="F42" s="91">
        <f t="shared" ref="F42:K42" si="3">F14+F22+F37+F41</f>
        <v>12257</v>
      </c>
      <c r="G42" s="91">
        <f t="shared" si="3"/>
        <v>48</v>
      </c>
      <c r="H42" s="91">
        <f t="shared" si="3"/>
        <v>11585</v>
      </c>
      <c r="I42" s="91">
        <f t="shared" si="3"/>
        <v>6372</v>
      </c>
      <c r="J42" s="91">
        <f t="shared" si="3"/>
        <v>2510</v>
      </c>
      <c r="K42" s="91">
        <f t="shared" si="3"/>
        <v>400</v>
      </c>
      <c r="L42" s="101">
        <f t="shared" si="0"/>
        <v>1838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Харківський районний суд Харківської області, 
Початок періоду: 01.01.2018, Кінець періоду: 31.12.2018&amp;LE6A6D941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74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74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630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85</v>
      </c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>
        <v>21</v>
      </c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124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119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>
        <v>103</v>
      </c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57</v>
      </c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>
        <v>70</v>
      </c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2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229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>
        <v>10</v>
      </c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/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268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>
        <v>2</v>
      </c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119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41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>
        <v>20</v>
      </c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>
        <v>10</v>
      </c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>
        <v>3</v>
      </c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8</v>
      </c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</v>
      </c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>
        <v>1</v>
      </c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>
        <v>4</v>
      </c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>
        <v>1</v>
      </c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>
        <v>1</v>
      </c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214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37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37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94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48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>
        <v>15</v>
      </c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Харківський районний суд Харківської області, 
Початок періоду: 01.01.2018, Кінець періоду: 31.12.2018&amp;LE6A6D941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267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202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18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31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14</v>
      </c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2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>
        <v>4</v>
      </c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3</v>
      </c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>
        <v>2</v>
      </c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/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666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33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3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18</v>
      </c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>
        <v>2</v>
      </c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5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32</v>
      </c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181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7</v>
      </c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12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4</v>
      </c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612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2957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2234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4</v>
      </c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/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/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80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65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136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959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12931521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431248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15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7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4464</v>
      </c>
      <c r="F58" s="96">
        <v>268</v>
      </c>
      <c r="G58" s="96">
        <v>46</v>
      </c>
      <c r="H58" s="96">
        <v>10</v>
      </c>
      <c r="I58" s="96">
        <v>19</v>
      </c>
    </row>
    <row r="59" spans="1:9" ht="13.5" customHeight="1" x14ac:dyDescent="0.2">
      <c r="A59" s="258" t="s">
        <v>31</v>
      </c>
      <c r="B59" s="258"/>
      <c r="C59" s="258"/>
      <c r="D59" s="258"/>
      <c r="E59" s="96">
        <v>77</v>
      </c>
      <c r="F59" s="96">
        <v>56</v>
      </c>
      <c r="G59" s="96">
        <v>4</v>
      </c>
      <c r="H59" s="96"/>
      <c r="I59" s="96">
        <v>1</v>
      </c>
    </row>
    <row r="60" spans="1:9" ht="13.5" customHeight="1" x14ac:dyDescent="0.2">
      <c r="A60" s="258" t="s">
        <v>111</v>
      </c>
      <c r="B60" s="258"/>
      <c r="C60" s="258"/>
      <c r="D60" s="258"/>
      <c r="E60" s="96">
        <v>2010</v>
      </c>
      <c r="F60" s="96">
        <v>1486</v>
      </c>
      <c r="G60" s="96">
        <v>133</v>
      </c>
      <c r="H60" s="96">
        <v>44</v>
      </c>
      <c r="I60" s="96">
        <v>8</v>
      </c>
    </row>
    <row r="61" spans="1:9" ht="13.5" customHeight="1" x14ac:dyDescent="0.2">
      <c r="A61" s="190" t="s">
        <v>115</v>
      </c>
      <c r="B61" s="190"/>
      <c r="C61" s="190"/>
      <c r="D61" s="190"/>
      <c r="E61" s="96">
        <v>2916</v>
      </c>
      <c r="F61" s="96">
        <v>42</v>
      </c>
      <c r="G61" s="96">
        <v>1</v>
      </c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Харківський районний суд Харківської області, 
Початок періоду: 01.01.2018, Кінець періоду: 31.12.2018&amp;LE6A6D941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0.15936254980079681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0.27306273062730629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0.14285714285714285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0.11324503311258279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0.94517418617932614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1655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2013.5714285714287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58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29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116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121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24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/>
      <c r="D23" s="302"/>
    </row>
    <row r="24" spans="1:4" x14ac:dyDescent="0.2">
      <c r="A24" s="69" t="s">
        <v>107</v>
      </c>
      <c r="B24" s="88"/>
      <c r="C24" s="303"/>
      <c r="D24" s="303"/>
    </row>
    <row r="25" spans="1:4" x14ac:dyDescent="0.2">
      <c r="A25" s="68" t="s">
        <v>108</v>
      </c>
      <c r="B25" s="89"/>
      <c r="C25" s="303"/>
      <c r="D25" s="303"/>
    </row>
    <row r="26" spans="1:4" ht="15.75" customHeight="1" x14ac:dyDescent="0.2"/>
    <row r="27" spans="1:4" ht="12.75" customHeight="1" x14ac:dyDescent="0.2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Харківський районний суд Харківської області, 
Початок періоду: 01.01.2018, Кінець періоду: 31.12.2018&amp;LE6A6D941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123</cp:lastModifiedBy>
  <cp:lastPrinted>2018-03-28T07:45:37Z</cp:lastPrinted>
  <dcterms:created xsi:type="dcterms:W3CDTF">2004-04-20T14:33:35Z</dcterms:created>
  <dcterms:modified xsi:type="dcterms:W3CDTF">2019-02-04T10:16:19Z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1-мзс_00635_4.2018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E6A6D941</vt:lpwstr>
  </property>
  <property fmtid="{D5CDD505-2E9C-101B-9397-08002B2CF9AE}" pid="9" name="Підрозділ">
    <vt:lpwstr>Харківський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