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<sst xmlns="http://schemas.openxmlformats.org/spreadsheetml/2006/main" count="264" uniqueCount="198">
  <si>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</si>
  <si>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</si>
  <si>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</si>
  <si>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</si>
  <si>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</si>
  <si>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</si>
  <si>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</si>
  <si>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</si>
  <si>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</si>
  <si>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</si>
  <si>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</si>
  <si>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</si>
  <si>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</si>
  <si>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</si>
  <si>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</si>
  <si>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</si>
  <si>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</si>
  <si>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</si>
  <si>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</si>
  <si>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</si>
  <si>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</si>
  <si>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</si>
  <si>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</si>
  <si>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</si>
  <si>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</si>
  <si>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</si>
  <si>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</si>
  <si>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</si>
  <si>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</si>
  <si>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</si>
  <si>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</si>
  <si>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</si>
  <si>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</si>
  <si>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</si>
  <si>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</si>
  <si>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</si>
  <si>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</si>
  <si>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</si>
  <si>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</si>
  <si>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</si>
  <si>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</si>
  <si>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</si>
  <si>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</si>
  <si>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</si>
  <si>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</si>
  <si>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</si>
  <si>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</si>
  <si>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</si>
  <si>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</si>
  <si>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</si>
  <si>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</si>
  <si>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</si>
  <si>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</si>
  <si>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</si>
  <si>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</si>
  <si>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</si>
  <si>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</si>
  <si>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</si>
  <si>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</si>
  <si>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</si>
  <si>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</si>
  <si>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</si>
  <si>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</si>
  <si>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</si>
  <si>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</si>
  <si>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</si>
  <si>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</si>
  <si>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</si>
  <si>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</si>
  <si>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</si>
  <si>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</si>
  <si>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</si>
  <si>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</si>
  <si>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</si>
  <si>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</si>
  <si>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</si>
  <si>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</si>
  <si>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</si>
  <si>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</si>
  <si>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</si>
  <si>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</si>
  <si>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</si>
  <si>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</si>
  <si>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</si>
  <si>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</si>
  <si>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</si>
  <si>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</si>
  <si>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</si>
  <si>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</si>
  <si>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</si>
  <si>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</si>
  <si>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</si>
  <si>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</si>
  <si>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</si>
  <si>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</si>
  <si>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</si>
  <si>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</si>
  <si>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</si>
  <si>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</si>
  <si>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</si>
  <si>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</si>
  <si>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</si>
  <si>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</si>
  <si>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</si>
  <si>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</si>
  <si>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</si>
  <si>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</si>
  <si>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</si>
  <si>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</si>
  <si>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</si>
  <si>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</si>
  <si>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</si>
  <si>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</si>
  <si>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</si>
  <si>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</si>
  <si>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</si>
  <si>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</si>
  <si>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</si>
  <si>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</si>
  <si>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</si>
  <si>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</si>
  <si>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</si>
  <si>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</si>
  <si>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</si>
  <si>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</si>
  <si>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</si>
  <si>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</si>
  <si>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</si>
  <si>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</si>
  <si>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</si>
  <si>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</si>
  <si>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</si>
  <si>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</si>
  <si>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</si>
  <si>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</si>
  <si>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</si>
  <si>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</si>
  <si>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</si>
  <si>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</si>
  <si>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</si>
  <si>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</si>
  <si>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</si>
  <si>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</si>
  <si>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</si>
  <si>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</si>
  <si>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</si>
  <si>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</si>
  <si>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</si>
  <si>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</si>
  <si>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</si>
  <si>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</si>
  <si>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</si>
  <si>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</si>
  <si>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</si>
  <si>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</si>
  <si>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</si>
  <si>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</si>
  <si>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</si>
  <si>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</si>
  <si>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</si>
  <si>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</si>
  <si>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</si>
  <si>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</si>
  <si>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</si>
  <si>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</si>
  <si>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</si>
  <si>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</si>
  <si>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</si>
  <si>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</si>
  <si>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</si>
  <si>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</si>
  <si>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</si>
  <si>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</si>
  <si>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</si>
  <si>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</si>
  <si>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</si>
  <si>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</si>
  <si>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</si>
  <si>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</si>
  <si>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</si>
  <si>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</si>
  <si>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</si>
  <si>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</si>
  <si>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</si>
  <si>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</si>
  <si>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</si>
  <si>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</si>
  <si>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</si>
  <si>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</si>
  <si>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</si>
  <si>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</si>
  <si>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Харківський районний суд Харківської області</t>
  </si>
  <si>
    <t>62458.с. Покотилівка.вул. Сковороди 18</t>
  </si>
  <si>
    <t>Доручення судів України / іноземних судів</t>
  </si>
  <si>
    <t xml:space="preserve">Розглянуто справ судом присяжних </t>
  </si>
  <si>
    <t>А.Ю.Полєхін</t>
  </si>
  <si>
    <t>Т.М.Долгова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</si>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</sst>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&amp;L0285BD32&amp;C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653</v>
      </c>
      <c r="F6" s="90">
        <v>258</v>
      </c>
      <c r="G6" s="90">
        <v>11</v>
      </c>
      <c r="H6" s="90">
        <v>152</v>
      </c>
      <c r="I6" s="90" t="s">
        <v>183</v>
      </c>
      <c r="J6" s="90">
        <v>501</v>
      </c>
      <c r="K6" s="91">
        <v>179</v>
      </c>
      <c r="L6" s="101">
        <f>E6-F6</f>
        <v>395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805</v>
      </c>
      <c r="F7" s="90">
        <v>786</v>
      </c>
      <c r="G7" s="90">
        <v>2</v>
      </c>
      <c r="H7" s="90">
        <v>761</v>
      </c>
      <c r="I7" s="90">
        <v>581</v>
      </c>
      <c r="J7" s="90">
        <v>44</v>
      </c>
      <c r="K7" s="91"/>
      <c r="L7" s="101">
        <f>E7-F7</f>
        <v>19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474</v>
      </c>
      <c r="F9" s="90">
        <v>457</v>
      </c>
      <c r="G9" s="90">
        <v>6</v>
      </c>
      <c r="H9" s="90">
        <v>391</v>
      </c>
      <c r="I9" s="90">
        <v>336</v>
      </c>
      <c r="J9" s="90">
        <v>83</v>
      </c>
      <c r="K9" s="91"/>
      <c r="L9" s="101">
        <f>E9-F9</f>
        <v>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1</v>
      </c>
      <c r="G10" s="90"/>
      <c r="H10" s="90">
        <v>1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21</v>
      </c>
      <c r="F12" s="90">
        <v>1</v>
      </c>
      <c r="G12" s="90">
        <v>1</v>
      </c>
      <c r="H12" s="90">
        <v>2</v>
      </c>
      <c r="I12" s="90"/>
      <c r="J12" s="90">
        <v>19</v>
      </c>
      <c r="K12" s="91">
        <v>18</v>
      </c>
      <c r="L12" s="101">
        <f>E12-F12</f>
        <v>20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1955</v>
      </c>
      <c r="F14" s="105">
        <f>SUM(F6:F13)</f>
        <v>1503</v>
      </c>
      <c r="G14" s="105">
        <f>SUM(G6:G13)</f>
        <v>20</v>
      </c>
      <c r="H14" s="105">
        <f>SUM(H6:H13)</f>
        <v>1307</v>
      </c>
      <c r="I14" s="105">
        <f>SUM(I6:I13)</f>
        <v>917</v>
      </c>
      <c r="J14" s="105">
        <f>SUM(J6:J13)</f>
        <v>648</v>
      </c>
      <c r="K14" s="105">
        <f>SUM(K6:K13)</f>
        <v>197</v>
      </c>
      <c r="L14" s="101">
        <f>E14-F14</f>
        <v>452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69</v>
      </c>
      <c r="F15" s="92">
        <v>68</v>
      </c>
      <c r="G15" s="92"/>
      <c r="H15" s="92">
        <v>41</v>
      </c>
      <c r="I15" s="92">
        <v>32</v>
      </c>
      <c r="J15" s="92">
        <v>28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75</v>
      </c>
      <c r="F16" s="92">
        <v>41</v>
      </c>
      <c r="G16" s="92">
        <v>1</v>
      </c>
      <c r="H16" s="92">
        <v>55</v>
      </c>
      <c r="I16" s="92">
        <v>23</v>
      </c>
      <c r="J16" s="92">
        <v>20</v>
      </c>
      <c r="K16" s="91">
        <v>2</v>
      </c>
      <c r="L16" s="101">
        <f>E16-F16</f>
        <v>34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3</v>
      </c>
      <c r="G18" s="91"/>
      <c r="H18" s="91">
        <v>3</v>
      </c>
      <c r="I18" s="91">
        <v>2</v>
      </c>
      <c r="J18" s="91">
        <v>4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76</v>
      </c>
      <c r="F22" s="91">
        <v>71</v>
      </c>
      <c r="G22" s="91">
        <v>1</v>
      </c>
      <c r="H22" s="91">
        <v>44</v>
      </c>
      <c r="I22" s="91">
        <v>34</v>
      </c>
      <c r="J22" s="91">
        <v>32</v>
      </c>
      <c r="K22" s="91">
        <v>2</v>
      </c>
      <c r="L22" s="101">
        <f>E22-F22</f>
        <v>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118</v>
      </c>
      <c r="F23" s="91">
        <v>87</v>
      </c>
      <c r="G23" s="91"/>
      <c r="H23" s="91">
        <v>100</v>
      </c>
      <c r="I23" s="91">
        <v>44</v>
      </c>
      <c r="J23" s="91">
        <v>18</v>
      </c>
      <c r="K23" s="91"/>
      <c r="L23" s="101">
        <f>E23-F23</f>
        <v>31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/>
      <c r="G24" s="91"/>
      <c r="H24" s="91">
        <v>1</v>
      </c>
      <c r="I24" s="91"/>
      <c r="J24" s="91"/>
      <c r="K24" s="91"/>
      <c r="L24" s="101">
        <f>E24-F24</f>
        <v>1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1363</v>
      </c>
      <c r="F25" s="91">
        <v>1346</v>
      </c>
      <c r="G25" s="91">
        <v>3</v>
      </c>
      <c r="H25" s="91">
        <v>983</v>
      </c>
      <c r="I25" s="91">
        <v>808</v>
      </c>
      <c r="J25" s="91">
        <v>380</v>
      </c>
      <c r="K25" s="91">
        <v>13</v>
      </c>
      <c r="L25" s="101">
        <f>E25-F25</f>
        <v>17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1962</v>
      </c>
      <c r="F26" s="91">
        <v>999</v>
      </c>
      <c r="G26" s="91">
        <v>16</v>
      </c>
      <c r="H26" s="91">
        <v>1339</v>
      </c>
      <c r="I26" s="91">
        <v>952</v>
      </c>
      <c r="J26" s="91">
        <v>623</v>
      </c>
      <c r="K26" s="91">
        <v>122</v>
      </c>
      <c r="L26" s="101">
        <f>E26-F26</f>
        <v>963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167</v>
      </c>
      <c r="F27" s="91">
        <v>147</v>
      </c>
      <c r="G27" s="91">
        <v>1</v>
      </c>
      <c r="H27" s="91">
        <v>153</v>
      </c>
      <c r="I27" s="91">
        <v>147</v>
      </c>
      <c r="J27" s="91">
        <v>14</v>
      </c>
      <c r="K27" s="91">
        <v>1</v>
      </c>
      <c r="L27" s="101">
        <f>E27-F27</f>
        <v>20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205</v>
      </c>
      <c r="F28" s="91">
        <v>147</v>
      </c>
      <c r="G28" s="91"/>
      <c r="H28" s="91">
        <v>175</v>
      </c>
      <c r="I28" s="91">
        <v>141</v>
      </c>
      <c r="J28" s="91">
        <v>30</v>
      </c>
      <c r="K28" s="91">
        <v>3</v>
      </c>
      <c r="L28" s="101">
        <f>E28-F28</f>
        <v>58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45</v>
      </c>
      <c r="F29" s="91">
        <v>31</v>
      </c>
      <c r="G29" s="91"/>
      <c r="H29" s="91">
        <v>27</v>
      </c>
      <c r="I29" s="91">
        <v>11</v>
      </c>
      <c r="J29" s="91">
        <v>18</v>
      </c>
      <c r="K29" s="91">
        <v>3</v>
      </c>
      <c r="L29" s="101">
        <f>E29-F29</f>
        <v>14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3</v>
      </c>
      <c r="G30" s="91"/>
      <c r="H30" s="91">
        <v>5</v>
      </c>
      <c r="I30" s="91"/>
      <c r="J30" s="91">
        <v>1</v>
      </c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6</v>
      </c>
      <c r="F31" s="91">
        <v>4</v>
      </c>
      <c r="G31" s="91"/>
      <c r="H31" s="91">
        <v>4</v>
      </c>
      <c r="I31" s="91"/>
      <c r="J31" s="91">
        <v>2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24</v>
      </c>
      <c r="F32" s="91">
        <v>8</v>
      </c>
      <c r="G32" s="91"/>
      <c r="H32" s="91">
        <v>15</v>
      </c>
      <c r="I32" s="91">
        <v>5</v>
      </c>
      <c r="J32" s="91">
        <v>9</v>
      </c>
      <c r="K32" s="91">
        <v>1</v>
      </c>
      <c r="L32" s="101">
        <f>E32-F32</f>
        <v>16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126</v>
      </c>
      <c r="F33" s="91">
        <v>98</v>
      </c>
      <c r="G33" s="91"/>
      <c r="H33" s="91">
        <v>84</v>
      </c>
      <c r="I33" s="91">
        <v>56</v>
      </c>
      <c r="J33" s="91">
        <v>42</v>
      </c>
      <c r="K33" s="91">
        <v>8</v>
      </c>
      <c r="L33" s="101">
        <f>E33-F33</f>
        <v>28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4</v>
      </c>
      <c r="G35" s="91"/>
      <c r="H35" s="91">
        <v>2</v>
      </c>
      <c r="I35" s="91">
        <v>2</v>
      </c>
      <c r="J35" s="91">
        <v>4</v>
      </c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1862</v>
      </c>
      <c r="F37" s="91">
        <v>1728</v>
      </c>
      <c r="G37" s="91">
        <v>4</v>
      </c>
      <c r="H37" s="91">
        <v>1374</v>
      </c>
      <c r="I37" s="91">
        <v>1073</v>
      </c>
      <c r="J37" s="91">
        <v>488</v>
      </c>
      <c r="K37" s="91">
        <v>26</v>
      </c>
      <c r="L37" s="101">
        <f>E37-F37</f>
        <v>134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1076</v>
      </c>
      <c r="F38" s="91">
        <v>1048</v>
      </c>
      <c r="G38" s="91"/>
      <c r="H38" s="91">
        <v>903</v>
      </c>
      <c r="I38" s="91" t="s">
        <v>183</v>
      </c>
      <c r="J38" s="91">
        <v>173</v>
      </c>
      <c r="K38" s="91"/>
      <c r="L38" s="101">
        <f>E38-F38</f>
        <v>28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28</v>
      </c>
      <c r="F39" s="91">
        <v>28</v>
      </c>
      <c r="G39" s="91"/>
      <c r="H39" s="91">
        <v>5</v>
      </c>
      <c r="I39" s="91" t="s">
        <v>183</v>
      </c>
      <c r="J39" s="91">
        <v>23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</v>
      </c>
      <c r="F40" s="91">
        <v>3</v>
      </c>
      <c r="G40" s="91"/>
      <c r="H40" s="91">
        <v>3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1079</v>
      </c>
      <c r="F41" s="91">
        <f aca="true" t="shared" si="0" ref="F41:K41">F38+F40</f>
        <v>1051</v>
      </c>
      <c r="G41" s="91">
        <f t="shared" si="0"/>
        <v>0</v>
      </c>
      <c r="H41" s="91">
        <f t="shared" si="0"/>
        <v>906</v>
      </c>
      <c r="I41" s="91">
        <f>I40</f>
        <v>2</v>
      </c>
      <c r="J41" s="91">
        <f t="shared" si="0"/>
        <v>173</v>
      </c>
      <c r="K41" s="91">
        <f t="shared" si="0"/>
        <v>0</v>
      </c>
      <c r="L41" s="101">
        <f>E41-F41</f>
        <v>28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4972</v>
      </c>
      <c r="F42" s="91">
        <f aca="true" t="shared" si="1" ref="F42:K42">F14+F22+F37+F41</f>
        <v>4353</v>
      </c>
      <c r="G42" s="91">
        <f t="shared" si="1"/>
        <v>25</v>
      </c>
      <c r="H42" s="91">
        <f t="shared" si="1"/>
        <v>3631</v>
      </c>
      <c r="I42" s="91">
        <f t="shared" si="1"/>
        <v>2026</v>
      </c>
      <c r="J42" s="91">
        <f t="shared" si="1"/>
        <v>1341</v>
      </c>
      <c r="K42" s="91">
        <f t="shared" si="1"/>
        <v>225</v>
      </c>
      <c r="L42" s="101">
        <f>E42-F42</f>
        <v>619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&amp;L0285BD32&amp;CФорма № 1-мзс, Підрозділ: Харківський районний суд Харківської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456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168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79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69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35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172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&amp;L0285BD32&amp;CФорма № 1-мзс, Підрозділ: Харківський районний суд Харківської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154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130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46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8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180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272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1161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701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49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780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8096848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110957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1207</v>
      </c>
      <c r="F58" s="96">
        <v>61</v>
      </c>
      <c r="G58" s="96">
        <v>26</v>
      </c>
      <c r="H58" s="96">
        <v>11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34</v>
      </c>
      <c r="F59" s="96">
        <v>8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1031</v>
      </c>
      <c r="F60" s="96">
        <v>190</v>
      </c>
      <c r="G60" s="96">
        <v>143</v>
      </c>
      <c r="H60" s="96">
        <v>8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906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&amp;L0285BD32&amp;CФорма № 1-мзс, Підрозділ: Харківський районний суд Харківської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0.16778523489932887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0.30401234567901236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0.0625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0.05327868852459016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0.8341373765219389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403.44444444444446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552.4444444444445</v>
      </c>
    </row>
    <row r="11" spans="1:4" ht="16.5" customHeight="1">
      <c r="A11" s="189" t="s">
        <v>68</v>
      </c>
      <c r="B11" s="191"/>
      <c r="C11" s="14">
        <v>9</v>
      </c>
      <c r="D11" s="94">
        <v>67</v>
      </c>
    </row>
    <row r="12" spans="1:4" ht="16.5" customHeight="1">
      <c r="A12" s="294" t="s">
        <v>113</v>
      </c>
      <c r="B12" s="294"/>
      <c r="C12" s="14">
        <v>10</v>
      </c>
      <c r="D12" s="94">
        <v>44</v>
      </c>
    </row>
    <row r="13" spans="1:4" ht="16.5" customHeight="1">
      <c r="A13" s="294" t="s">
        <v>33</v>
      </c>
      <c r="B13" s="294"/>
      <c r="C13" s="14">
        <v>11</v>
      </c>
      <c r="D13" s="94">
        <v>101</v>
      </c>
    </row>
    <row r="14" spans="1:4" ht="16.5" customHeight="1">
      <c r="A14" s="294" t="s">
        <v>114</v>
      </c>
      <c r="B14" s="294"/>
      <c r="C14" s="14">
        <v>12</v>
      </c>
      <c r="D14" s="94">
        <v>106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&amp;L0285BD32&amp;CФорма № 1-мзс, Підрозділ: Харківський районний суд Харківської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2017-03-20T11:40:40Z</cp:lastPrinted>
  <dcterms:created xsi:type="dcterms:W3CDTF">2004-04-20T14:33:35Z</dcterms:created>
  <dcterms:modified xsi:type="dcterms:W3CDTF">2018-01-30T07:34:30Z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1-мзс_00635_2.2017(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0285BD32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